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'附表1'!$A$1:$AD$7</definedName>
    <definedName name="_xlnm.Print_Area" localSheetId="1">'附表2'!$A$1:$H$36</definedName>
    <definedName name="_xlnm.Print_Area" localSheetId="2">'附表3'!$A$1:$F$36</definedName>
    <definedName name="_xlnm.Print_Area" localSheetId="3">$A$1:$K$10</definedName>
    <definedName name="_xlnm.Print_Area" localSheetId="4">$A$1:$K$10</definedName>
    <definedName name="_xlnm.Print_Area" localSheetId="5">$A$1:$K$14</definedName>
    <definedName name="_xlnm.Print_Area" localSheetId="6">$A$1:$W$41</definedName>
    <definedName name="_xlnm.Print_Area" localSheetId="7">'附表8'!$A$1:$K$7</definedName>
    <definedName name="_xlnm.Print_Area" localSheetId="8">$A$1:$E$24</definedName>
    <definedName name="_xlnm.Print_Titles" localSheetId="1">'附表2'!$1:$5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<sst xmlns="http://schemas.openxmlformats.org/spreadsheetml/2006/main" count="358" uniqueCount="161">
  <si>
    <t xml:space="preserve">  会议费</t>
  </si>
  <si>
    <t>收入</t>
  </si>
  <si>
    <t>晋中市住房公积金管理中心2017年一般公共预算支出预算表</t>
  </si>
  <si>
    <t>其他支出</t>
  </si>
  <si>
    <t>对个人和家庭的补助</t>
  </si>
  <si>
    <t xml:space="preserve">  30198</t>
  </si>
  <si>
    <t xml:space="preserve">  30215</t>
  </si>
  <si>
    <t xml:space="preserve">  30211</t>
  </si>
  <si>
    <t xml:space="preserve">  电费</t>
  </si>
  <si>
    <t>一、一般公共预算</t>
  </si>
  <si>
    <t>晋中市住房公积金管理中心2017年政府性基金预算支出预算表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</si>
  <si>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</si>
  <si>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</si>
  <si>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</si>
  <si>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</si>
  <si>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</si>
  <si>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30109</t>
  </si>
  <si>
    <t xml:space="preserve">  30202</t>
  </si>
  <si>
    <t xml:space="preserve">  30206</t>
  </si>
  <si>
    <t>国防支出</t>
  </si>
  <si>
    <t>资源勘探信息等支出</t>
  </si>
  <si>
    <t>农林水支出</t>
  </si>
  <si>
    <t xml:space="preserve">  30302</t>
  </si>
  <si>
    <t>医疗卫生与计划生育支出</t>
  </si>
  <si>
    <t>一、因公出国（境）经费</t>
  </si>
  <si>
    <t>一般公共服务支出</t>
  </si>
  <si>
    <t>2017年比2016年增减%</t>
  </si>
  <si>
    <t>其他资本性支出</t>
  </si>
  <si>
    <t>晋中市住房公积金管理中心</t>
  </si>
  <si>
    <t>国有资本经营预算支出</t>
  </si>
  <si>
    <t>本年支出合计</t>
  </si>
  <si>
    <t>2017年晋中市市直部门预算汇总表</t>
  </si>
  <si>
    <t xml:space="preserve">  30311</t>
  </si>
  <si>
    <t xml:space="preserve">  社会保障缴费</t>
  </si>
  <si>
    <t>本年收入合计</t>
  </si>
  <si>
    <t>商业服务业等支出</t>
  </si>
  <si>
    <t>晋中市住房公积金管理中心2017年财政拨款收支总表</t>
  </si>
  <si>
    <t xml:space="preserve">  培训费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</si>
  <si>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</si>
  <si>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</si>
  <si>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</si>
  <si>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</si>
  <si>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</si>
  <si>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 xml:space="preserve">  30228</t>
  </si>
  <si>
    <t>晋中市住房公积金管理中心2017年“三公”经费预算表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</si>
  <si>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</si>
  <si>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</si>
  <si>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</si>
  <si>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</si>
  <si>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</si>
  <si>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</si>
  <si>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</si>
  <si>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</si>
  <si>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</si>
  <si>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</si>
  <si>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</si>
  <si>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</si>
  <si>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</si>
  <si>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</si>
  <si>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</si>
  <si>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</si>
  <si>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</si>
  <si>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</si>
  <si>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</si>
  <si>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221</t>
  </si>
  <si>
    <t xml:space="preserve">  30205</t>
  </si>
  <si>
    <t>三、纳入专户管理的资金</t>
  </si>
  <si>
    <t>外交支出</t>
  </si>
  <si>
    <t xml:space="preserve">  30309</t>
  </si>
  <si>
    <t xml:space="preserve">  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</si>
  <si>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</si>
  <si>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</si>
  <si>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</si>
  <si>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</si>
  <si>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</si>
  <si>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 xml:space="preserve">  办公费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</si>
  <si>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</si>
  <si>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</si>
  <si>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</si>
  <si>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</si>
  <si>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</si>
  <si>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</si>
  <si>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</si>
  <si>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城乡社区住宅</t>
  </si>
  <si>
    <t>政府性基金</t>
  </si>
  <si>
    <t>单位：万元</t>
  </si>
  <si>
    <t xml:space="preserve">  福利费</t>
  </si>
  <si>
    <t>302</t>
  </si>
  <si>
    <t>工资福利支出</t>
  </si>
  <si>
    <t>小计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</si>
  <si>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</si>
  <si>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</si>
  <si>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</si>
  <si>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</si>
  <si>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</si>
  <si>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</si>
  <si>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</si>
  <si>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</si>
  <si>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</si>
  <si>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</si>
  <si>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</si>
  <si>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</si>
  <si>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</si>
  <si>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</si>
  <si>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</si>
  <si>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</si>
  <si>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</si>
  <si>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</si>
  <si>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</si>
  <si>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</si>
  <si>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</si>
  <si>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>晋中市住房公积金管理中心2017年一般公共预算安排基本支出分经济科目表</t>
  </si>
  <si>
    <t>**</t>
  </si>
  <si>
    <t>商品和服务支出</t>
  </si>
  <si>
    <t>2017年预算数</t>
  </si>
  <si>
    <t xml:space="preserve">  取暖费</t>
  </si>
  <si>
    <t>2016年预算数</t>
  </si>
  <si>
    <t>金融支出</t>
  </si>
  <si>
    <t>社会保障和就业支出</t>
  </si>
  <si>
    <t xml:space="preserve">  公务接待费</t>
  </si>
  <si>
    <t>合        计</t>
  </si>
  <si>
    <t xml:space="preserve">  办公设备购置</t>
  </si>
  <si>
    <t xml:space="preserve">  22103</t>
  </si>
  <si>
    <t>粮油物资储备等支出</t>
  </si>
  <si>
    <t>教育支出</t>
  </si>
  <si>
    <t>单位名称</t>
  </si>
  <si>
    <t>301</t>
  </si>
  <si>
    <t xml:space="preserve">  住房公积金</t>
  </si>
  <si>
    <t>项        目</t>
  </si>
  <si>
    <t xml:space="preserve">    2210302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</si>
  <si>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</si>
  <si>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</si>
  <si>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</si>
  <si>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</si>
  <si>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</si>
  <si>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</si>
  <si>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</si>
  <si>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</si>
  <si>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</si>
  <si>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</si>
  <si>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</si>
  <si>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</si>
  <si>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30203</t>
  </si>
  <si>
    <t xml:space="preserve">  03</t>
  </si>
  <si>
    <t xml:space="preserve">  邮电费</t>
  </si>
  <si>
    <t>晋中市住房公积金管理中心2017年部门预算收入总表</t>
  </si>
  <si>
    <t>转移性支出</t>
  </si>
  <si>
    <t>预备费</t>
  </si>
  <si>
    <t xml:space="preserve">  30314</t>
  </si>
  <si>
    <t xml:space="preserve">  印刷费</t>
  </si>
  <si>
    <t>晋中市住房公积金管理中心2017年预算收支总表</t>
  </si>
  <si>
    <t xml:space="preserve">  维修(护)费</t>
  </si>
  <si>
    <t xml:space="preserve">  差旅费</t>
  </si>
  <si>
    <t>二、纳入预算管理的政府性基金收入</t>
  </si>
  <si>
    <t xml:space="preserve">  咨询费</t>
  </si>
  <si>
    <t>晋中市住房公积金管理中心2017年部门预算支出总表</t>
  </si>
  <si>
    <t>社会保险基金支出</t>
  </si>
  <si>
    <t xml:space="preserve">  30229</t>
  </si>
  <si>
    <t>科目编码</t>
  </si>
  <si>
    <t>纳入财政专户管理的事业收入</t>
  </si>
  <si>
    <t xml:space="preserve">    住房公积金管理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</si>
</sst>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view="pageBreakPreview" zoomScale="60" workbookViewId="0" topLeftCell="A1">
      <selection activeCell="L6" sqref="L6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85</v>
      </c>
    </row>
    <row r="4" spans="1:30" s="91" customFormat="1" ht="42" customHeight="1">
      <c r="A4" s="95" t="s">
        <v>125</v>
      </c>
      <c r="B4" s="95" t="s">
        <v>38</v>
      </c>
      <c r="C4" s="64" t="s">
        <v>25</v>
      </c>
      <c r="D4" s="64" t="s">
        <v>67</v>
      </c>
      <c r="E4" s="64" t="s">
        <v>19</v>
      </c>
      <c r="F4" s="64" t="s">
        <v>72</v>
      </c>
      <c r="G4" s="64" t="s">
        <v>124</v>
      </c>
      <c r="H4" s="64" t="s">
        <v>51</v>
      </c>
      <c r="I4" s="64" t="s">
        <v>96</v>
      </c>
      <c r="J4" s="64" t="s">
        <v>118</v>
      </c>
      <c r="K4" s="64" t="s">
        <v>156</v>
      </c>
      <c r="L4" s="64" t="s">
        <v>23</v>
      </c>
      <c r="M4" s="64" t="s">
        <v>76</v>
      </c>
      <c r="N4" s="64" t="s">
        <v>73</v>
      </c>
      <c r="O4" s="64" t="s">
        <v>21</v>
      </c>
      <c r="P4" s="64" t="s">
        <v>139</v>
      </c>
      <c r="Q4" s="64" t="s">
        <v>20</v>
      </c>
      <c r="R4" s="64" t="s">
        <v>35</v>
      </c>
      <c r="S4" s="64" t="s">
        <v>117</v>
      </c>
      <c r="T4" s="64" t="s">
        <v>42</v>
      </c>
      <c r="U4" s="64" t="s">
        <v>98</v>
      </c>
      <c r="V4" s="64" t="s">
        <v>132</v>
      </c>
      <c r="W4" s="64" t="s">
        <v>123</v>
      </c>
      <c r="X4" s="65" t="s">
        <v>29</v>
      </c>
      <c r="Y4" s="65" t="s">
        <v>147</v>
      </c>
      <c r="Z4" s="65" t="s">
        <v>3</v>
      </c>
      <c r="AA4" s="64" t="s">
        <v>146</v>
      </c>
      <c r="AB4" s="65" t="s">
        <v>58</v>
      </c>
      <c r="AC4" s="66" t="s">
        <v>140</v>
      </c>
      <c r="AD4" s="65" t="s">
        <v>48</v>
      </c>
    </row>
    <row r="5" spans="1:30" s="91" customFormat="1" ht="42" customHeight="1">
      <c r="A5" s="89" t="s">
        <v>112</v>
      </c>
      <c r="B5" s="89" t="s">
        <v>112</v>
      </c>
      <c r="C5" s="89" t="s">
        <v>112</v>
      </c>
      <c r="D5" s="89" t="s">
        <v>112</v>
      </c>
      <c r="E5" s="89" t="s">
        <v>112</v>
      </c>
      <c r="F5" s="89" t="s">
        <v>112</v>
      </c>
      <c r="G5" s="89" t="s">
        <v>112</v>
      </c>
      <c r="H5" s="89" t="s">
        <v>112</v>
      </c>
      <c r="I5" s="89" t="s">
        <v>112</v>
      </c>
      <c r="J5" s="89" t="s">
        <v>112</v>
      </c>
      <c r="K5" s="89" t="s">
        <v>112</v>
      </c>
      <c r="L5" s="89" t="s">
        <v>112</v>
      </c>
      <c r="M5" s="89" t="s">
        <v>112</v>
      </c>
      <c r="N5" s="89" t="s">
        <v>112</v>
      </c>
      <c r="O5" s="89" t="s">
        <v>112</v>
      </c>
      <c r="P5" s="89" t="s">
        <v>112</v>
      </c>
      <c r="Q5" s="89" t="s">
        <v>112</v>
      </c>
      <c r="R5" s="89" t="s">
        <v>112</v>
      </c>
      <c r="S5" s="89" t="s">
        <v>112</v>
      </c>
      <c r="T5" s="89" t="s">
        <v>112</v>
      </c>
      <c r="U5" s="89" t="s">
        <v>112</v>
      </c>
      <c r="V5" s="89" t="s">
        <v>112</v>
      </c>
      <c r="W5" s="89" t="s">
        <v>112</v>
      </c>
      <c r="X5" s="89" t="s">
        <v>112</v>
      </c>
      <c r="Y5" s="89" t="s">
        <v>112</v>
      </c>
      <c r="Z5" s="89" t="s">
        <v>112</v>
      </c>
      <c r="AA5" s="89" t="s">
        <v>112</v>
      </c>
      <c r="AB5" s="89" t="s">
        <v>112</v>
      </c>
      <c r="AC5" s="89" t="s">
        <v>112</v>
      </c>
      <c r="AD5" s="90" t="s">
        <v>112</v>
      </c>
    </row>
    <row r="6" spans="1:30" s="91" customFormat="1" ht="42" customHeight="1">
      <c r="A6" s="92" t="s">
        <v>38</v>
      </c>
      <c r="B6" s="93">
        <v>1899.7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1899.7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4">
        <v>0</v>
      </c>
      <c r="AD6" s="94">
        <v>0</v>
      </c>
    </row>
    <row r="7" spans="1:30" s="91" customFormat="1" ht="42" customHeight="1">
      <c r="A7" s="92" t="s">
        <v>28</v>
      </c>
      <c r="B7" s="93">
        <v>1899.7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1899.7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35433070866141736" right="0.35433070866141736" top="0.984251968503937" bottom="0.984251968503937" header="0.5118110236220472" footer="0.5118110236220472"/>
  <pageSetup fitToHeight="1" fitToWidth="1" horizontalDpi="180" verticalDpi="18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8"/>
  <sheetViews>
    <sheetView showGridLines="0" showZeros="0" view="pageBreakPreview" zoomScale="60" workbookViewId="0" topLeftCell="A1">
      <selection activeCell="M27" sqref="M2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105" t="s">
        <v>150</v>
      </c>
      <c r="B2" s="21"/>
      <c r="C2" s="21"/>
      <c r="D2" s="21"/>
      <c r="E2" s="21"/>
      <c r="F2" s="78"/>
      <c r="G2" s="78"/>
      <c r="H2" s="7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8" t="s">
        <v>1</v>
      </c>
      <c r="B4" s="26"/>
      <c r="C4" s="26"/>
      <c r="D4" s="26"/>
      <c r="E4" s="28" t="s">
        <v>99</v>
      </c>
      <c r="F4" s="27"/>
      <c r="G4" s="27"/>
      <c r="H4" s="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21" t="s">
        <v>62</v>
      </c>
      <c r="B5" s="77" t="s">
        <v>79</v>
      </c>
      <c r="C5" s="76"/>
      <c r="D5" s="29"/>
      <c r="E5" s="121" t="s">
        <v>62</v>
      </c>
      <c r="F5" s="31" t="s">
        <v>79</v>
      </c>
      <c r="G5" s="27"/>
      <c r="H5" s="2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21"/>
      <c r="B6" s="61" t="s">
        <v>138</v>
      </c>
      <c r="C6" s="67" t="s">
        <v>91</v>
      </c>
      <c r="D6" s="30" t="s">
        <v>26</v>
      </c>
      <c r="E6" s="121"/>
      <c r="F6" s="61" t="s">
        <v>138</v>
      </c>
      <c r="G6" s="67" t="s">
        <v>91</v>
      </c>
      <c r="H6" s="17" t="s">
        <v>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1" t="s">
        <v>106</v>
      </c>
      <c r="B7" s="104">
        <v>1682.16</v>
      </c>
      <c r="C7" s="104">
        <v>1899.7</v>
      </c>
      <c r="D7" s="74">
        <f>IF(B7&gt;0,(C7-B7)/B7,0)</f>
        <v>0.12932182432111092</v>
      </c>
      <c r="E7" s="46" t="s">
        <v>25</v>
      </c>
      <c r="F7" s="102">
        <v>0</v>
      </c>
      <c r="G7" s="102">
        <v>0</v>
      </c>
      <c r="H7" s="74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2" t="s">
        <v>153</v>
      </c>
      <c r="B8" s="104">
        <v>0</v>
      </c>
      <c r="C8" s="104">
        <v>0</v>
      </c>
      <c r="D8" s="74">
        <f>IF(B8&gt;0,(C8-B8)/B8,0)</f>
        <v>0</v>
      </c>
      <c r="E8" s="46" t="s">
        <v>67</v>
      </c>
      <c r="F8" s="102">
        <v>0</v>
      </c>
      <c r="G8" s="102">
        <v>0</v>
      </c>
      <c r="H8" s="74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2" t="s">
        <v>66</v>
      </c>
      <c r="B9" s="104">
        <v>0</v>
      </c>
      <c r="C9" s="104">
        <v>0</v>
      </c>
      <c r="D9" s="74">
        <f>IF(B9&gt;0,(C9-B9)/B9,0)</f>
        <v>0</v>
      </c>
      <c r="E9" s="46" t="s">
        <v>19</v>
      </c>
      <c r="F9" s="102">
        <v>0</v>
      </c>
      <c r="G9" s="102">
        <v>0</v>
      </c>
      <c r="H9" s="74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1" t="s">
        <v>90</v>
      </c>
      <c r="B10" s="104">
        <v>0</v>
      </c>
      <c r="C10" s="104">
        <v>0</v>
      </c>
      <c r="D10" s="74">
        <f>IF(B10&gt;0,(C10-B10)/B10,0)</f>
        <v>0</v>
      </c>
      <c r="E10" s="46" t="s">
        <v>72</v>
      </c>
      <c r="F10" s="102">
        <v>0</v>
      </c>
      <c r="G10" s="102">
        <v>0</v>
      </c>
      <c r="H10" s="74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0"/>
      <c r="B11" s="42"/>
      <c r="C11" s="68"/>
      <c r="D11" s="22"/>
      <c r="E11" s="46" t="s">
        <v>124</v>
      </c>
      <c r="F11" s="102">
        <v>0</v>
      </c>
      <c r="G11" s="102">
        <v>0</v>
      </c>
      <c r="H11" s="74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0"/>
      <c r="B12" s="19"/>
      <c r="C12" s="23"/>
      <c r="D12" s="22"/>
      <c r="E12" s="46" t="s">
        <v>51</v>
      </c>
      <c r="F12" s="102">
        <v>0</v>
      </c>
      <c r="G12" s="102">
        <v>0</v>
      </c>
      <c r="H12" s="74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0"/>
      <c r="B13" s="19"/>
      <c r="C13" s="23"/>
      <c r="D13" s="22"/>
      <c r="E13" s="46" t="s">
        <v>96</v>
      </c>
      <c r="F13" s="102">
        <v>0</v>
      </c>
      <c r="G13" s="102">
        <v>0</v>
      </c>
      <c r="H13" s="74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8"/>
      <c r="B14" s="19"/>
      <c r="C14" s="23"/>
      <c r="D14" s="22"/>
      <c r="E14" s="46" t="s">
        <v>118</v>
      </c>
      <c r="F14" s="102">
        <v>199.61</v>
      </c>
      <c r="G14" s="102">
        <v>0</v>
      </c>
      <c r="H14" s="74">
        <f t="shared" si="0"/>
        <v>-1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8"/>
      <c r="B15" s="19"/>
      <c r="C15" s="23"/>
      <c r="D15" s="22"/>
      <c r="E15" s="46" t="s">
        <v>156</v>
      </c>
      <c r="F15" s="102">
        <v>0</v>
      </c>
      <c r="G15" s="102">
        <v>0</v>
      </c>
      <c r="H15" s="74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3"/>
      <c r="B16" s="19"/>
      <c r="C16" s="23"/>
      <c r="D16" s="24"/>
      <c r="E16" s="46" t="s">
        <v>23</v>
      </c>
      <c r="F16" s="102">
        <v>0</v>
      </c>
      <c r="G16" s="102">
        <v>0</v>
      </c>
      <c r="H16" s="74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8"/>
      <c r="B17" s="19"/>
      <c r="C17" s="34"/>
      <c r="D17" s="35"/>
      <c r="E17" s="70" t="s">
        <v>76</v>
      </c>
      <c r="F17" s="102">
        <v>0</v>
      </c>
      <c r="G17" s="102">
        <v>0</v>
      </c>
      <c r="H17" s="74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8"/>
      <c r="B18" s="19"/>
      <c r="C18" s="36"/>
      <c r="D18" s="37"/>
      <c r="E18" s="70" t="s">
        <v>73</v>
      </c>
      <c r="F18" s="102">
        <v>0</v>
      </c>
      <c r="G18" s="102">
        <v>0</v>
      </c>
      <c r="H18" s="74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8"/>
      <c r="B19" s="19"/>
      <c r="C19" s="38"/>
      <c r="D19" s="24"/>
      <c r="E19" s="46" t="s">
        <v>21</v>
      </c>
      <c r="F19" s="102">
        <v>0</v>
      </c>
      <c r="G19" s="102">
        <v>0</v>
      </c>
      <c r="H19" s="74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8"/>
      <c r="B20" s="19"/>
      <c r="C20" s="39"/>
      <c r="D20" s="24"/>
      <c r="E20" s="46" t="s">
        <v>139</v>
      </c>
      <c r="F20" s="102">
        <v>0</v>
      </c>
      <c r="G20" s="102">
        <v>0</v>
      </c>
      <c r="H20" s="74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8"/>
      <c r="B21" s="40"/>
      <c r="C21" s="23"/>
      <c r="D21" s="37"/>
      <c r="E21" s="70" t="s">
        <v>20</v>
      </c>
      <c r="F21" s="102">
        <v>0</v>
      </c>
      <c r="G21" s="102">
        <v>0</v>
      </c>
      <c r="H21" s="74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1"/>
      <c r="B22" s="42"/>
      <c r="C22" s="23"/>
      <c r="D22" s="37"/>
      <c r="E22" s="46" t="s">
        <v>35</v>
      </c>
      <c r="F22" s="102">
        <v>0</v>
      </c>
      <c r="G22" s="102">
        <v>0</v>
      </c>
      <c r="H22" s="74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1"/>
      <c r="B23" s="19"/>
      <c r="C23" s="43"/>
      <c r="D23" s="37"/>
      <c r="E23" s="46" t="s">
        <v>117</v>
      </c>
      <c r="F23" s="102">
        <v>0</v>
      </c>
      <c r="G23" s="102">
        <v>0</v>
      </c>
      <c r="H23" s="74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1"/>
      <c r="B24" s="19"/>
      <c r="C24" s="43"/>
      <c r="D24" s="47"/>
      <c r="E24" s="46" t="s">
        <v>42</v>
      </c>
      <c r="F24" s="102">
        <v>0</v>
      </c>
      <c r="G24" s="102">
        <v>0</v>
      </c>
      <c r="H24" s="74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1"/>
      <c r="B25" s="19"/>
      <c r="C25" s="43"/>
      <c r="D25" s="47"/>
      <c r="E25" s="46" t="s">
        <v>98</v>
      </c>
      <c r="F25" s="102">
        <v>0</v>
      </c>
      <c r="G25" s="102">
        <v>0</v>
      </c>
      <c r="H25" s="74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1"/>
      <c r="B26" s="19"/>
      <c r="C26" s="43"/>
      <c r="D26" s="47"/>
      <c r="E26" s="46" t="s">
        <v>132</v>
      </c>
      <c r="F26" s="102">
        <v>1482.55</v>
      </c>
      <c r="G26" s="102">
        <v>1899.7</v>
      </c>
      <c r="H26" s="74">
        <f t="shared" si="0"/>
        <v>0.2813733095005228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1"/>
      <c r="B27" s="19"/>
      <c r="C27" s="43"/>
      <c r="D27" s="47"/>
      <c r="E27" s="46" t="s">
        <v>41</v>
      </c>
      <c r="F27" s="102">
        <v>0</v>
      </c>
      <c r="G27" s="102">
        <v>0</v>
      </c>
      <c r="H27" s="74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1"/>
      <c r="B28" s="19"/>
      <c r="C28" s="43"/>
      <c r="D28" s="47"/>
      <c r="E28" s="46" t="s">
        <v>29</v>
      </c>
      <c r="F28" s="102">
        <v>0</v>
      </c>
      <c r="G28" s="102">
        <v>0</v>
      </c>
      <c r="H28" s="74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1"/>
      <c r="B29" s="19"/>
      <c r="C29" s="43"/>
      <c r="D29" s="47"/>
      <c r="E29" s="46" t="s">
        <v>147</v>
      </c>
      <c r="F29" s="102">
        <v>0</v>
      </c>
      <c r="G29" s="102">
        <v>0</v>
      </c>
      <c r="H29" s="74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1"/>
      <c r="B30" s="19"/>
      <c r="C30" s="43"/>
      <c r="D30" s="47"/>
      <c r="E30" s="46" t="s">
        <v>3</v>
      </c>
      <c r="F30" s="102">
        <v>0</v>
      </c>
      <c r="G30" s="102">
        <v>0</v>
      </c>
      <c r="H30" s="74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8"/>
      <c r="B31" s="40"/>
      <c r="C31" s="44"/>
      <c r="D31" s="22"/>
      <c r="E31" s="46" t="s">
        <v>146</v>
      </c>
      <c r="F31" s="102">
        <v>0</v>
      </c>
      <c r="G31" s="102">
        <v>0</v>
      </c>
      <c r="H31" s="74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8"/>
      <c r="B32" s="32"/>
      <c r="C32" s="44"/>
      <c r="D32" s="48"/>
      <c r="E32" s="46" t="s">
        <v>58</v>
      </c>
      <c r="F32" s="102">
        <v>0</v>
      </c>
      <c r="G32" s="102">
        <v>0</v>
      </c>
      <c r="H32" s="74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8"/>
      <c r="B33" s="32"/>
      <c r="C33" s="44"/>
      <c r="D33" s="48"/>
      <c r="E33" s="46" t="s">
        <v>140</v>
      </c>
      <c r="F33" s="102">
        <v>0</v>
      </c>
      <c r="G33" s="102">
        <v>0</v>
      </c>
      <c r="H33" s="74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8"/>
      <c r="B34" s="32"/>
      <c r="C34" s="44"/>
      <c r="D34" s="48"/>
      <c r="E34" s="46" t="s">
        <v>48</v>
      </c>
      <c r="F34" s="102">
        <v>0</v>
      </c>
      <c r="G34" s="102">
        <v>0</v>
      </c>
      <c r="H34" s="74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8"/>
      <c r="B35" s="32"/>
      <c r="C35" s="44"/>
      <c r="D35" s="48"/>
      <c r="E35" s="46"/>
      <c r="F35" s="69"/>
      <c r="G35" s="69"/>
      <c r="H35" s="2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5" t="s">
        <v>34</v>
      </c>
      <c r="B36" s="32">
        <f>SUM(B7:B10)</f>
        <v>1682.16</v>
      </c>
      <c r="C36" s="32">
        <f>SUM(C7:C10)</f>
        <v>1899.7</v>
      </c>
      <c r="D36" s="75">
        <f>IF(B36&gt;0,(C36-B36)/B36,0)</f>
        <v>0.12932182432111092</v>
      </c>
      <c r="E36" s="46" t="s">
        <v>30</v>
      </c>
      <c r="F36" s="73">
        <f>SUM(F7:F34)</f>
        <v>1682.1599999999999</v>
      </c>
      <c r="G36" s="73">
        <f>SUM(G7:G34)</f>
        <v>1899.7</v>
      </c>
      <c r="H36" s="75">
        <f>IF(F36&gt;0,(G36-F36)/F36,0)</f>
        <v>0.12932182432111108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view="pageBreakPreview" zoomScale="60" workbookViewId="0" topLeftCell="A10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105" t="s">
        <v>36</v>
      </c>
      <c r="B2" s="21"/>
      <c r="C2" s="21"/>
      <c r="D2" s="78"/>
      <c r="E2" s="78"/>
      <c r="F2" s="7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8" t="s">
        <v>1</v>
      </c>
      <c r="B4" s="28"/>
      <c r="C4" s="28" t="s">
        <v>99</v>
      </c>
      <c r="D4" s="27"/>
      <c r="E4" s="27"/>
      <c r="F4" s="2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22" t="s">
        <v>62</v>
      </c>
      <c r="B5" s="121" t="s">
        <v>135</v>
      </c>
      <c r="C5" s="80" t="s">
        <v>62</v>
      </c>
      <c r="D5" s="31" t="s">
        <v>135</v>
      </c>
      <c r="E5" s="27"/>
      <c r="F5" s="2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22"/>
      <c r="B6" s="81"/>
      <c r="C6" s="80"/>
      <c r="D6" s="61" t="s">
        <v>89</v>
      </c>
      <c r="E6" s="67" t="s">
        <v>103</v>
      </c>
      <c r="F6" s="79" t="s">
        <v>101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3" t="s">
        <v>9</v>
      </c>
      <c r="B7" s="106">
        <v>1899.7</v>
      </c>
      <c r="C7" s="96" t="s">
        <v>25</v>
      </c>
      <c r="D7" s="97">
        <f aca="true" t="shared" si="0" ref="D7:D34">E7+F7</f>
        <v>0</v>
      </c>
      <c r="E7" s="102">
        <v>0</v>
      </c>
      <c r="F7" s="104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8" t="s">
        <v>100</v>
      </c>
      <c r="B8" s="104">
        <v>0</v>
      </c>
      <c r="C8" s="96" t="s">
        <v>67</v>
      </c>
      <c r="D8" s="97">
        <f t="shared" si="0"/>
        <v>0</v>
      </c>
      <c r="E8" s="102">
        <v>0</v>
      </c>
      <c r="F8" s="104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98"/>
      <c r="B9" s="69"/>
      <c r="C9" s="46" t="s">
        <v>19</v>
      </c>
      <c r="D9" s="97">
        <f t="shared" si="0"/>
        <v>0</v>
      </c>
      <c r="E9" s="102">
        <v>0</v>
      </c>
      <c r="F9" s="104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98"/>
      <c r="B10" s="25"/>
      <c r="C10" s="46" t="s">
        <v>72</v>
      </c>
      <c r="D10" s="97">
        <f t="shared" si="0"/>
        <v>0</v>
      </c>
      <c r="E10" s="102">
        <v>0</v>
      </c>
      <c r="F10" s="104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0"/>
      <c r="B11" s="42"/>
      <c r="C11" s="46" t="s">
        <v>124</v>
      </c>
      <c r="D11" s="97">
        <f t="shared" si="0"/>
        <v>0</v>
      </c>
      <c r="E11" s="102">
        <v>0</v>
      </c>
      <c r="F11" s="104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0"/>
      <c r="B12" s="19"/>
      <c r="C12" s="46" t="s">
        <v>51</v>
      </c>
      <c r="D12" s="97">
        <f t="shared" si="0"/>
        <v>0</v>
      </c>
      <c r="E12" s="102">
        <v>0</v>
      </c>
      <c r="F12" s="104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0"/>
      <c r="B13" s="19"/>
      <c r="C13" s="46" t="s">
        <v>96</v>
      </c>
      <c r="D13" s="97">
        <f t="shared" si="0"/>
        <v>0</v>
      </c>
      <c r="E13" s="102">
        <v>0</v>
      </c>
      <c r="F13" s="104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8"/>
      <c r="B14" s="19"/>
      <c r="C14" s="46" t="s">
        <v>118</v>
      </c>
      <c r="D14" s="97">
        <f t="shared" si="0"/>
        <v>0</v>
      </c>
      <c r="E14" s="102">
        <v>0</v>
      </c>
      <c r="F14" s="104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8"/>
      <c r="B15" s="19"/>
      <c r="C15" s="46" t="s">
        <v>156</v>
      </c>
      <c r="D15" s="97">
        <f t="shared" si="0"/>
        <v>0</v>
      </c>
      <c r="E15" s="102">
        <v>0</v>
      </c>
      <c r="F15" s="104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3"/>
      <c r="B16" s="19"/>
      <c r="C16" s="46" t="s">
        <v>23</v>
      </c>
      <c r="D16" s="97">
        <f t="shared" si="0"/>
        <v>0</v>
      </c>
      <c r="E16" s="102">
        <v>0</v>
      </c>
      <c r="F16" s="104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8"/>
      <c r="B17" s="19"/>
      <c r="C17" s="70" t="s">
        <v>76</v>
      </c>
      <c r="D17" s="97">
        <f t="shared" si="0"/>
        <v>0</v>
      </c>
      <c r="E17" s="102">
        <v>0</v>
      </c>
      <c r="F17" s="104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8"/>
      <c r="B18" s="19"/>
      <c r="C18" s="70" t="s">
        <v>73</v>
      </c>
      <c r="D18" s="97">
        <f t="shared" si="0"/>
        <v>0</v>
      </c>
      <c r="E18" s="102">
        <v>0</v>
      </c>
      <c r="F18" s="104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8"/>
      <c r="B19" s="19"/>
      <c r="C19" s="46" t="s">
        <v>21</v>
      </c>
      <c r="D19" s="97">
        <f t="shared" si="0"/>
        <v>0</v>
      </c>
      <c r="E19" s="102">
        <v>0</v>
      </c>
      <c r="F19" s="104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8"/>
      <c r="B20" s="19"/>
      <c r="C20" s="46" t="s">
        <v>139</v>
      </c>
      <c r="D20" s="97">
        <f t="shared" si="0"/>
        <v>0</v>
      </c>
      <c r="E20" s="102">
        <v>0</v>
      </c>
      <c r="F20" s="104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8"/>
      <c r="B21" s="40"/>
      <c r="C21" s="70" t="s">
        <v>20</v>
      </c>
      <c r="D21" s="97">
        <f t="shared" si="0"/>
        <v>0</v>
      </c>
      <c r="E21" s="102">
        <v>0</v>
      </c>
      <c r="F21" s="104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1"/>
      <c r="B22" s="42"/>
      <c r="C22" s="46" t="s">
        <v>35</v>
      </c>
      <c r="D22" s="97">
        <f t="shared" si="0"/>
        <v>0</v>
      </c>
      <c r="E22" s="102">
        <v>0</v>
      </c>
      <c r="F22" s="104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1"/>
      <c r="B23" s="19"/>
      <c r="C23" s="46" t="s">
        <v>117</v>
      </c>
      <c r="D23" s="97">
        <f t="shared" si="0"/>
        <v>0</v>
      </c>
      <c r="E23" s="102">
        <v>0</v>
      </c>
      <c r="F23" s="104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1"/>
      <c r="B24" s="19"/>
      <c r="C24" s="46" t="s">
        <v>42</v>
      </c>
      <c r="D24" s="97">
        <f t="shared" si="0"/>
        <v>0</v>
      </c>
      <c r="E24" s="102">
        <v>0</v>
      </c>
      <c r="F24" s="104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1"/>
      <c r="B25" s="19"/>
      <c r="C25" s="46" t="s">
        <v>98</v>
      </c>
      <c r="D25" s="97">
        <f t="shared" si="0"/>
        <v>0</v>
      </c>
      <c r="E25" s="102">
        <v>0</v>
      </c>
      <c r="F25" s="104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1"/>
      <c r="B26" s="19"/>
      <c r="C26" s="46" t="s">
        <v>132</v>
      </c>
      <c r="D26" s="97">
        <f t="shared" si="0"/>
        <v>1899.7</v>
      </c>
      <c r="E26" s="102">
        <v>1899.7</v>
      </c>
      <c r="F26" s="104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1"/>
      <c r="B27" s="19"/>
      <c r="C27" s="46" t="s">
        <v>41</v>
      </c>
      <c r="D27" s="97">
        <f t="shared" si="0"/>
        <v>0</v>
      </c>
      <c r="E27" s="102">
        <v>0</v>
      </c>
      <c r="F27" s="104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1"/>
      <c r="B28" s="19"/>
      <c r="C28" s="46" t="s">
        <v>29</v>
      </c>
      <c r="D28" s="97">
        <f t="shared" si="0"/>
        <v>0</v>
      </c>
      <c r="E28" s="102">
        <v>0</v>
      </c>
      <c r="F28" s="104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1"/>
      <c r="B29" s="19"/>
      <c r="C29" s="46" t="s">
        <v>147</v>
      </c>
      <c r="D29" s="97">
        <f t="shared" si="0"/>
        <v>0</v>
      </c>
      <c r="E29" s="102">
        <v>0</v>
      </c>
      <c r="F29" s="104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1"/>
      <c r="B30" s="19"/>
      <c r="C30" s="46" t="s">
        <v>3</v>
      </c>
      <c r="D30" s="97">
        <f t="shared" si="0"/>
        <v>0</v>
      </c>
      <c r="E30" s="102">
        <v>0</v>
      </c>
      <c r="F30" s="10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8"/>
      <c r="B31" s="40"/>
      <c r="C31" s="46" t="s">
        <v>146</v>
      </c>
      <c r="D31" s="97">
        <f t="shared" si="0"/>
        <v>0</v>
      </c>
      <c r="E31" s="102">
        <v>0</v>
      </c>
      <c r="F31" s="104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8"/>
      <c r="B32" s="32"/>
      <c r="C32" s="46" t="s">
        <v>58</v>
      </c>
      <c r="D32" s="97">
        <f t="shared" si="0"/>
        <v>0</v>
      </c>
      <c r="E32" s="102">
        <v>0</v>
      </c>
      <c r="F32" s="104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8"/>
      <c r="B33" s="32"/>
      <c r="C33" s="46" t="s">
        <v>140</v>
      </c>
      <c r="D33" s="97">
        <f t="shared" si="0"/>
        <v>0</v>
      </c>
      <c r="E33" s="102">
        <v>0</v>
      </c>
      <c r="F33" s="104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8"/>
      <c r="B34" s="32"/>
      <c r="C34" s="46" t="s">
        <v>48</v>
      </c>
      <c r="D34" s="97">
        <f t="shared" si="0"/>
        <v>0</v>
      </c>
      <c r="E34" s="102">
        <v>0</v>
      </c>
      <c r="F34" s="104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8"/>
      <c r="B35" s="32"/>
      <c r="C35" s="46"/>
      <c r="D35" s="69"/>
      <c r="E35" s="69"/>
      <c r="F35" s="6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5" t="s">
        <v>34</v>
      </c>
      <c r="B36" s="99">
        <f>SUM(B7:B8)</f>
        <v>1899.7</v>
      </c>
      <c r="C36" s="46" t="s">
        <v>30</v>
      </c>
      <c r="D36" s="73">
        <f>SUM(D7:D34)</f>
        <v>1899.7</v>
      </c>
      <c r="E36" s="73">
        <f>SUM(E7:E34)</f>
        <v>1899.7</v>
      </c>
      <c r="F36" s="73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960629921" right="0.7480314960629921" top="0.5905511811023623" bottom="0.5905511811023623" header="0.5118110236220472" footer="0.5118110236220472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12" t="s">
        <v>145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85</v>
      </c>
    </row>
    <row r="4" spans="1:7" ht="23.25" customHeight="1">
      <c r="A4" s="58" t="s">
        <v>62</v>
      </c>
      <c r="B4" s="59"/>
      <c r="C4" s="82" t="s">
        <v>34</v>
      </c>
      <c r="D4" s="84" t="s">
        <v>103</v>
      </c>
      <c r="E4" s="84" t="s">
        <v>84</v>
      </c>
      <c r="F4" s="84" t="s">
        <v>159</v>
      </c>
      <c r="G4" s="83" t="s">
        <v>102</v>
      </c>
    </row>
    <row r="5" spans="1:7" ht="19.5" customHeight="1">
      <c r="A5" s="50" t="s">
        <v>158</v>
      </c>
      <c r="B5" s="62" t="s">
        <v>50</v>
      </c>
      <c r="C5" s="82"/>
      <c r="D5" s="84"/>
      <c r="E5" s="84"/>
      <c r="F5" s="84"/>
      <c r="G5" s="83"/>
    </row>
    <row r="6" spans="1:9" ht="19.5" customHeight="1">
      <c r="A6" s="63" t="s">
        <v>112</v>
      </c>
      <c r="B6" s="49" t="s">
        <v>112</v>
      </c>
      <c r="C6" s="49" t="s">
        <v>112</v>
      </c>
      <c r="D6" s="49" t="s">
        <v>112</v>
      </c>
      <c r="E6" s="49" t="s">
        <v>112</v>
      </c>
      <c r="F6" s="49" t="s">
        <v>112</v>
      </c>
      <c r="G6" s="49" t="s">
        <v>112</v>
      </c>
      <c r="H6" s="10"/>
      <c r="I6" s="10"/>
    </row>
    <row r="7" spans="1:9" ht="15.75" customHeight="1">
      <c r="A7" s="111"/>
      <c r="B7" s="108" t="s">
        <v>38</v>
      </c>
      <c r="C7" s="110">
        <v>1899.7</v>
      </c>
      <c r="D7" s="109">
        <v>1899.7</v>
      </c>
      <c r="E7" s="109">
        <v>0</v>
      </c>
      <c r="F7" s="109">
        <v>0</v>
      </c>
      <c r="G7" s="107">
        <v>0</v>
      </c>
      <c r="H7" s="11"/>
      <c r="I7" s="11"/>
    </row>
    <row r="8" spans="1:7" ht="15.75" customHeight="1">
      <c r="A8" s="111" t="s">
        <v>64</v>
      </c>
      <c r="B8" s="108" t="s">
        <v>132</v>
      </c>
      <c r="C8" s="110">
        <v>1899.7</v>
      </c>
      <c r="D8" s="109">
        <v>1899.7</v>
      </c>
      <c r="E8" s="109">
        <v>0</v>
      </c>
      <c r="F8" s="109">
        <v>0</v>
      </c>
      <c r="G8" s="107">
        <v>0</v>
      </c>
    </row>
    <row r="9" spans="1:7" ht="15.75" customHeight="1">
      <c r="A9" s="111" t="s">
        <v>122</v>
      </c>
      <c r="B9" s="108" t="s">
        <v>83</v>
      </c>
      <c r="C9" s="110">
        <v>1899.7</v>
      </c>
      <c r="D9" s="109">
        <v>1899.7</v>
      </c>
      <c r="E9" s="109">
        <v>0</v>
      </c>
      <c r="F9" s="109">
        <v>0</v>
      </c>
      <c r="G9" s="107">
        <v>0</v>
      </c>
    </row>
    <row r="10" spans="1:7" ht="15.75" customHeight="1">
      <c r="A10" s="111" t="s">
        <v>129</v>
      </c>
      <c r="B10" s="108" t="s">
        <v>160</v>
      </c>
      <c r="C10" s="110">
        <v>1899.7</v>
      </c>
      <c r="D10" s="109">
        <v>1899.7</v>
      </c>
      <c r="E10" s="109">
        <v>0</v>
      </c>
      <c r="F10" s="109">
        <v>0</v>
      </c>
      <c r="G10" s="107">
        <v>0</v>
      </c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12" t="s">
        <v>155</v>
      </c>
      <c r="B2" s="8"/>
      <c r="C2" s="8"/>
      <c r="D2" s="8"/>
      <c r="E2" s="8"/>
    </row>
    <row r="3" spans="3:5" ht="10.5" customHeight="1">
      <c r="C3" s="3"/>
      <c r="D3" s="3"/>
      <c r="E3" s="13" t="s">
        <v>85</v>
      </c>
    </row>
    <row r="4" spans="1:5" ht="23.25" customHeight="1">
      <c r="A4" s="58" t="s">
        <v>62</v>
      </c>
      <c r="B4" s="59"/>
      <c r="C4" s="82" t="s">
        <v>30</v>
      </c>
      <c r="D4" s="84" t="s">
        <v>14</v>
      </c>
      <c r="E4" s="85" t="s">
        <v>97</v>
      </c>
    </row>
    <row r="5" spans="1:5" ht="19.5" customHeight="1">
      <c r="A5" s="50" t="s">
        <v>158</v>
      </c>
      <c r="B5" s="62" t="s">
        <v>50</v>
      </c>
      <c r="C5" s="82"/>
      <c r="D5" s="84"/>
      <c r="E5" s="85"/>
    </row>
    <row r="6" spans="1:7" ht="19.5" customHeight="1">
      <c r="A6" s="63" t="s">
        <v>112</v>
      </c>
      <c r="B6" s="49" t="s">
        <v>112</v>
      </c>
      <c r="C6" s="49" t="s">
        <v>112</v>
      </c>
      <c r="D6" s="49"/>
      <c r="E6" s="49" t="s">
        <v>112</v>
      </c>
      <c r="F6" s="10"/>
      <c r="G6" s="10"/>
    </row>
    <row r="7" spans="1:7" ht="15.75" customHeight="1">
      <c r="A7" s="111"/>
      <c r="B7" s="108" t="s">
        <v>38</v>
      </c>
      <c r="C7" s="103">
        <v>1899.7</v>
      </c>
      <c r="D7" s="110">
        <v>1678.37</v>
      </c>
      <c r="E7" s="107">
        <v>221.33</v>
      </c>
      <c r="F7" s="11"/>
      <c r="G7" s="11"/>
    </row>
    <row r="8" spans="1:5" ht="15.75" customHeight="1">
      <c r="A8" s="111" t="s">
        <v>64</v>
      </c>
      <c r="B8" s="108" t="s">
        <v>132</v>
      </c>
      <c r="C8" s="103">
        <v>1899.7</v>
      </c>
      <c r="D8" s="110">
        <v>1678.37</v>
      </c>
      <c r="E8" s="107">
        <v>221.33</v>
      </c>
    </row>
    <row r="9" spans="1:5" ht="15.75" customHeight="1">
      <c r="A9" s="111" t="s">
        <v>122</v>
      </c>
      <c r="B9" s="108" t="s">
        <v>83</v>
      </c>
      <c r="C9" s="103">
        <v>1899.7</v>
      </c>
      <c r="D9" s="110">
        <v>1678.37</v>
      </c>
      <c r="E9" s="107">
        <v>221.33</v>
      </c>
    </row>
    <row r="10" spans="1:5" ht="15.75" customHeight="1">
      <c r="A10" s="111" t="s">
        <v>129</v>
      </c>
      <c r="B10" s="108" t="s">
        <v>160</v>
      </c>
      <c r="C10" s="103">
        <v>1899.7</v>
      </c>
      <c r="D10" s="110">
        <v>1678.37</v>
      </c>
      <c r="E10" s="107">
        <v>221.33</v>
      </c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12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85</v>
      </c>
    </row>
    <row r="4" spans="1:11" ht="23.25" customHeight="1">
      <c r="A4" s="58" t="s">
        <v>62</v>
      </c>
      <c r="B4" s="59"/>
      <c r="C4" s="55" t="s">
        <v>116</v>
      </c>
      <c r="D4" s="55"/>
      <c r="E4" s="55"/>
      <c r="F4" s="54" t="s">
        <v>114</v>
      </c>
      <c r="G4" s="56"/>
      <c r="H4" s="12"/>
      <c r="I4" s="12" t="s">
        <v>109</v>
      </c>
      <c r="J4" s="12"/>
      <c r="K4" s="57"/>
    </row>
    <row r="5" spans="1:11" ht="19.5" customHeight="1">
      <c r="A5" s="50" t="s">
        <v>158</v>
      </c>
      <c r="B5" s="53" t="s">
        <v>50</v>
      </c>
      <c r="C5" s="51" t="s">
        <v>38</v>
      </c>
      <c r="D5" s="52" t="s">
        <v>14</v>
      </c>
      <c r="E5" s="51" t="s">
        <v>97</v>
      </c>
      <c r="F5" s="51" t="s">
        <v>38</v>
      </c>
      <c r="G5" s="52" t="s">
        <v>14</v>
      </c>
      <c r="H5" s="51" t="s">
        <v>97</v>
      </c>
      <c r="I5" s="51" t="s">
        <v>38</v>
      </c>
      <c r="J5" s="52" t="s">
        <v>14</v>
      </c>
      <c r="K5" s="60" t="s">
        <v>97</v>
      </c>
    </row>
    <row r="6" spans="1:13" ht="19.5" customHeight="1">
      <c r="A6" s="63" t="s">
        <v>112</v>
      </c>
      <c r="B6" s="49" t="s">
        <v>112</v>
      </c>
      <c r="C6" s="49" t="s">
        <v>112</v>
      </c>
      <c r="D6" s="49" t="s">
        <v>112</v>
      </c>
      <c r="E6" s="63" t="s">
        <v>112</v>
      </c>
      <c r="F6" s="49" t="s">
        <v>112</v>
      </c>
      <c r="G6" s="49" t="s">
        <v>112</v>
      </c>
      <c r="H6" s="49" t="s">
        <v>112</v>
      </c>
      <c r="I6" s="49" t="s">
        <v>112</v>
      </c>
      <c r="J6" s="49" t="s">
        <v>112</v>
      </c>
      <c r="K6" s="49" t="s">
        <v>112</v>
      </c>
      <c r="L6" s="10"/>
      <c r="M6" s="10"/>
    </row>
    <row r="7" spans="1:13" ht="15.75" customHeight="1">
      <c r="A7" s="111"/>
      <c r="B7" s="111" t="s">
        <v>38</v>
      </c>
      <c r="C7" s="102">
        <v>1682.16</v>
      </c>
      <c r="D7" s="102">
        <v>1577.66</v>
      </c>
      <c r="E7" s="102">
        <v>104.5</v>
      </c>
      <c r="F7" s="102">
        <v>1899.7</v>
      </c>
      <c r="G7" s="102">
        <v>1678.37</v>
      </c>
      <c r="H7" s="102">
        <v>221.33</v>
      </c>
      <c r="I7" s="113">
        <f aca="true" t="shared" si="0" ref="I7:K14">IF(C7&gt;0,(F7-C7)/C7,0)</f>
        <v>0.12932182432111092</v>
      </c>
      <c r="J7" s="115">
        <f t="shared" si="0"/>
        <v>0.06383504684152466</v>
      </c>
      <c r="K7" s="114">
        <f t="shared" si="0"/>
        <v>1.1179904306220096</v>
      </c>
      <c r="L7" s="11"/>
      <c r="M7" s="11"/>
    </row>
    <row r="8" spans="1:11" ht="18.75" customHeight="1">
      <c r="A8" s="111" t="s">
        <v>40</v>
      </c>
      <c r="B8" s="111" t="s">
        <v>118</v>
      </c>
      <c r="C8" s="102">
        <v>199.61</v>
      </c>
      <c r="D8" s="102">
        <v>199.61</v>
      </c>
      <c r="E8" s="102">
        <v>0</v>
      </c>
      <c r="F8" s="102">
        <v>0</v>
      </c>
      <c r="G8" s="102">
        <v>0</v>
      </c>
      <c r="H8" s="102">
        <v>0</v>
      </c>
      <c r="I8" s="113">
        <f t="shared" si="0"/>
        <v>-1</v>
      </c>
      <c r="J8" s="115">
        <f t="shared" si="0"/>
        <v>-1</v>
      </c>
      <c r="K8" s="114">
        <f t="shared" si="0"/>
        <v>0</v>
      </c>
    </row>
    <row r="9" spans="1:11" ht="18.75" customHeight="1">
      <c r="A9" s="111" t="s">
        <v>69</v>
      </c>
      <c r="B9" s="111" t="s">
        <v>95</v>
      </c>
      <c r="C9" s="102">
        <v>199.61</v>
      </c>
      <c r="D9" s="102">
        <v>199.61</v>
      </c>
      <c r="E9" s="102">
        <v>0</v>
      </c>
      <c r="F9" s="102">
        <v>0</v>
      </c>
      <c r="G9" s="102">
        <v>0</v>
      </c>
      <c r="H9" s="102">
        <v>0</v>
      </c>
      <c r="I9" s="113">
        <f t="shared" si="0"/>
        <v>-1</v>
      </c>
      <c r="J9" s="115">
        <f t="shared" si="0"/>
        <v>-1</v>
      </c>
      <c r="K9" s="114">
        <f t="shared" si="0"/>
        <v>0</v>
      </c>
    </row>
    <row r="10" spans="1:11" ht="27.75" customHeight="1">
      <c r="A10" s="111" t="s">
        <v>57</v>
      </c>
      <c r="B10" s="111" t="s">
        <v>39</v>
      </c>
      <c r="C10" s="102">
        <v>142.58</v>
      </c>
      <c r="D10" s="102">
        <v>142.58</v>
      </c>
      <c r="E10" s="102">
        <v>0</v>
      </c>
      <c r="F10" s="102">
        <v>0</v>
      </c>
      <c r="G10" s="102">
        <v>0</v>
      </c>
      <c r="H10" s="102">
        <v>0</v>
      </c>
      <c r="I10" s="113">
        <f t="shared" si="0"/>
        <v>-1</v>
      </c>
      <c r="J10" s="115">
        <f t="shared" si="0"/>
        <v>-1</v>
      </c>
      <c r="K10" s="114">
        <f t="shared" si="0"/>
        <v>0</v>
      </c>
    </row>
    <row r="11" spans="1:11" ht="27.75" customHeight="1">
      <c r="A11" s="111" t="s">
        <v>12</v>
      </c>
      <c r="B11" s="111" t="s">
        <v>59</v>
      </c>
      <c r="C11" s="102">
        <v>57.03</v>
      </c>
      <c r="D11" s="102">
        <v>57.03</v>
      </c>
      <c r="E11" s="102">
        <v>0</v>
      </c>
      <c r="F11" s="102">
        <v>0</v>
      </c>
      <c r="G11" s="102">
        <v>0</v>
      </c>
      <c r="H11" s="102">
        <v>0</v>
      </c>
      <c r="I11" s="113">
        <f t="shared" si="0"/>
        <v>-1</v>
      </c>
      <c r="J11" s="115">
        <f t="shared" si="0"/>
        <v>-1</v>
      </c>
      <c r="K11" s="114">
        <f t="shared" si="0"/>
        <v>0</v>
      </c>
    </row>
    <row r="12" spans="1:11" ht="15.75" customHeight="1">
      <c r="A12" s="111" t="s">
        <v>64</v>
      </c>
      <c r="B12" s="111" t="s">
        <v>132</v>
      </c>
      <c r="C12" s="102">
        <v>1482.55</v>
      </c>
      <c r="D12" s="102">
        <v>1378.05</v>
      </c>
      <c r="E12" s="102">
        <v>104.5</v>
      </c>
      <c r="F12" s="102">
        <v>1899.7</v>
      </c>
      <c r="G12" s="102">
        <v>1678.37</v>
      </c>
      <c r="H12" s="102">
        <v>221.33</v>
      </c>
      <c r="I12" s="113">
        <f t="shared" si="0"/>
        <v>0.2813733095005228</v>
      </c>
      <c r="J12" s="115">
        <f t="shared" si="0"/>
        <v>0.21793113457421714</v>
      </c>
      <c r="K12" s="114">
        <f t="shared" si="0"/>
        <v>1.1179904306220096</v>
      </c>
    </row>
    <row r="13" spans="1:11" ht="15.75" customHeight="1">
      <c r="A13" s="111" t="s">
        <v>143</v>
      </c>
      <c r="B13" s="111" t="s">
        <v>83</v>
      </c>
      <c r="C13" s="102">
        <v>1482.55</v>
      </c>
      <c r="D13" s="102">
        <v>1378.05</v>
      </c>
      <c r="E13" s="102">
        <v>104.5</v>
      </c>
      <c r="F13" s="102">
        <v>1899.7</v>
      </c>
      <c r="G13" s="102">
        <v>1678.37</v>
      </c>
      <c r="H13" s="102">
        <v>221.33</v>
      </c>
      <c r="I13" s="113">
        <f t="shared" si="0"/>
        <v>0.2813733095005228</v>
      </c>
      <c r="J13" s="115">
        <f t="shared" si="0"/>
        <v>0.21793113457421714</v>
      </c>
      <c r="K13" s="114">
        <f t="shared" si="0"/>
        <v>1.1179904306220096</v>
      </c>
    </row>
    <row r="14" spans="1:11" ht="18.75" customHeight="1">
      <c r="A14" s="111" t="s">
        <v>13</v>
      </c>
      <c r="B14" s="111" t="s">
        <v>160</v>
      </c>
      <c r="C14" s="102">
        <v>1482.55</v>
      </c>
      <c r="D14" s="102">
        <v>1378.05</v>
      </c>
      <c r="E14" s="102">
        <v>104.5</v>
      </c>
      <c r="F14" s="102">
        <v>1899.7</v>
      </c>
      <c r="G14" s="102">
        <v>1678.37</v>
      </c>
      <c r="H14" s="102">
        <v>221.33</v>
      </c>
      <c r="I14" s="113">
        <f t="shared" si="0"/>
        <v>0.2813733095005228</v>
      </c>
      <c r="J14" s="115">
        <f t="shared" si="0"/>
        <v>0.21793113457421714</v>
      </c>
      <c r="K14" s="114">
        <f t="shared" si="0"/>
        <v>1.1179904306220096</v>
      </c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12" t="s">
        <v>111</v>
      </c>
      <c r="B2" s="8"/>
      <c r="C2" s="8"/>
      <c r="D2" s="8"/>
    </row>
    <row r="3" spans="2:4" ht="10.5" customHeight="1">
      <c r="B3" s="3"/>
      <c r="D3" s="13" t="s">
        <v>85</v>
      </c>
    </row>
    <row r="4" spans="1:4" ht="23.25" customHeight="1">
      <c r="A4" s="58" t="s">
        <v>62</v>
      </c>
      <c r="B4" s="59"/>
      <c r="C4" s="88" t="s">
        <v>114</v>
      </c>
      <c r="D4" s="86" t="s">
        <v>94</v>
      </c>
    </row>
    <row r="5" spans="1:4" ht="19.5" customHeight="1">
      <c r="A5" s="50" t="s">
        <v>158</v>
      </c>
      <c r="B5" s="62" t="s">
        <v>131</v>
      </c>
      <c r="C5" s="88"/>
      <c r="D5" s="87"/>
    </row>
    <row r="6" spans="1:6" ht="19.5" customHeight="1">
      <c r="A6" s="49" t="s">
        <v>112</v>
      </c>
      <c r="B6" s="49" t="s">
        <v>112</v>
      </c>
      <c r="C6" s="63" t="s">
        <v>112</v>
      </c>
      <c r="D6" s="49" t="s">
        <v>112</v>
      </c>
      <c r="E6" s="10"/>
      <c r="F6" s="10"/>
    </row>
    <row r="7" spans="1:6" ht="15.75" customHeight="1">
      <c r="A7" s="108"/>
      <c r="B7" s="117" t="s">
        <v>38</v>
      </c>
      <c r="C7" s="116">
        <v>1678.37</v>
      </c>
      <c r="D7" s="118"/>
      <c r="E7" s="11"/>
      <c r="F7" s="11"/>
    </row>
    <row r="8" spans="1:4" ht="15.75" customHeight="1">
      <c r="A8" s="108" t="s">
        <v>126</v>
      </c>
      <c r="B8" s="117" t="s">
        <v>88</v>
      </c>
      <c r="C8" s="116">
        <v>1224.98</v>
      </c>
      <c r="D8" s="118"/>
    </row>
    <row r="9" spans="1:4" ht="15.75" customHeight="1">
      <c r="A9" s="108" t="s">
        <v>15</v>
      </c>
      <c r="B9" s="117" t="s">
        <v>133</v>
      </c>
      <c r="C9" s="116">
        <v>437.1</v>
      </c>
      <c r="D9" s="118"/>
    </row>
    <row r="10" spans="1:4" ht="15.75" customHeight="1">
      <c r="A10" s="108" t="s">
        <v>61</v>
      </c>
      <c r="B10" s="117" t="s">
        <v>81</v>
      </c>
      <c r="C10" s="116">
        <v>53.6</v>
      </c>
      <c r="D10" s="118"/>
    </row>
    <row r="11" spans="1:4" ht="15.75" customHeight="1">
      <c r="A11" s="108" t="s">
        <v>137</v>
      </c>
      <c r="B11" s="117" t="s">
        <v>33</v>
      </c>
      <c r="C11" s="116">
        <v>81.39</v>
      </c>
      <c r="D11" s="118"/>
    </row>
    <row r="12" spans="1:4" ht="15.75" customHeight="1">
      <c r="A12" s="108" t="s">
        <v>105</v>
      </c>
      <c r="B12" s="117" t="s">
        <v>46</v>
      </c>
      <c r="C12" s="116">
        <v>281.79</v>
      </c>
      <c r="D12" s="118"/>
    </row>
    <row r="13" spans="1:4" ht="15.75" customHeight="1">
      <c r="A13" s="108" t="s">
        <v>136</v>
      </c>
      <c r="B13" s="117" t="s">
        <v>134</v>
      </c>
      <c r="C13" s="116">
        <v>152.53</v>
      </c>
      <c r="D13" s="118"/>
    </row>
    <row r="14" spans="1:4" ht="15.75" customHeight="1">
      <c r="A14" s="108" t="s">
        <v>16</v>
      </c>
      <c r="B14" s="117" t="s">
        <v>52</v>
      </c>
      <c r="C14" s="116">
        <v>61.01</v>
      </c>
      <c r="D14" s="118"/>
    </row>
    <row r="15" spans="1:4" ht="15.75" customHeight="1">
      <c r="A15" s="108" t="s">
        <v>5</v>
      </c>
      <c r="B15" s="117" t="s">
        <v>71</v>
      </c>
      <c r="C15" s="116">
        <v>157.56</v>
      </c>
      <c r="D15" s="118"/>
    </row>
    <row r="16" spans="1:4" ht="15.75" customHeight="1">
      <c r="A16" s="108" t="s">
        <v>87</v>
      </c>
      <c r="B16" s="117" t="s">
        <v>113</v>
      </c>
      <c r="C16" s="116">
        <v>169.81</v>
      </c>
      <c r="D16" s="118"/>
    </row>
    <row r="17" spans="1:4" ht="15.75" customHeight="1">
      <c r="A17" s="108" t="s">
        <v>110</v>
      </c>
      <c r="B17" s="117" t="s">
        <v>75</v>
      </c>
      <c r="C17" s="116">
        <v>30.25</v>
      </c>
      <c r="D17" s="118"/>
    </row>
    <row r="18" spans="1:4" ht="15.75" customHeight="1">
      <c r="A18" s="108" t="s">
        <v>17</v>
      </c>
      <c r="B18" s="117" t="s">
        <v>149</v>
      </c>
      <c r="C18" s="116">
        <v>15</v>
      </c>
      <c r="D18" s="118"/>
    </row>
    <row r="19" spans="1:4" ht="15.75" customHeight="1">
      <c r="A19" s="108" t="s">
        <v>142</v>
      </c>
      <c r="B19" s="117" t="s">
        <v>154</v>
      </c>
      <c r="C19" s="116">
        <v>5</v>
      </c>
      <c r="D19" s="118"/>
    </row>
    <row r="20" spans="1:4" ht="15.75" customHeight="1">
      <c r="A20" s="108" t="s">
        <v>65</v>
      </c>
      <c r="B20" s="117" t="s">
        <v>63</v>
      </c>
      <c r="C20" s="116">
        <v>3</v>
      </c>
      <c r="D20" s="118"/>
    </row>
    <row r="21" spans="1:4" ht="15.75" customHeight="1">
      <c r="A21" s="108" t="s">
        <v>18</v>
      </c>
      <c r="B21" s="117" t="s">
        <v>8</v>
      </c>
      <c r="C21" s="116">
        <v>2</v>
      </c>
      <c r="D21" s="118"/>
    </row>
    <row r="22" spans="1:4" ht="15.75" customHeight="1">
      <c r="A22" s="108" t="s">
        <v>141</v>
      </c>
      <c r="B22" s="117" t="s">
        <v>144</v>
      </c>
      <c r="C22" s="116">
        <v>4</v>
      </c>
      <c r="D22" s="118"/>
    </row>
    <row r="23" spans="1:4" ht="15.75" customHeight="1">
      <c r="A23" s="108" t="s">
        <v>108</v>
      </c>
      <c r="B23" s="117" t="s">
        <v>115</v>
      </c>
      <c r="C23" s="116">
        <v>1.8</v>
      </c>
      <c r="D23" s="118"/>
    </row>
    <row r="24" spans="1:4" ht="15.75" customHeight="1">
      <c r="A24" s="108" t="s">
        <v>130</v>
      </c>
      <c r="B24" s="117" t="s">
        <v>78</v>
      </c>
      <c r="C24" s="116">
        <v>52.5</v>
      </c>
      <c r="D24" s="118"/>
    </row>
    <row r="25" spans="1:4" ht="15.75" customHeight="1">
      <c r="A25" s="108" t="s">
        <v>7</v>
      </c>
      <c r="B25" s="117" t="s">
        <v>152</v>
      </c>
      <c r="C25" s="116">
        <v>13</v>
      </c>
      <c r="D25" s="118"/>
    </row>
    <row r="26" spans="1:4" ht="15.75" customHeight="1">
      <c r="A26" s="108" t="s">
        <v>92</v>
      </c>
      <c r="B26" s="117" t="s">
        <v>151</v>
      </c>
      <c r="C26" s="116">
        <v>3</v>
      </c>
      <c r="D26" s="118"/>
    </row>
    <row r="27" spans="1:4" ht="15.75" customHeight="1">
      <c r="A27" s="108" t="s">
        <v>6</v>
      </c>
      <c r="B27" s="117" t="s">
        <v>0</v>
      </c>
      <c r="C27" s="116">
        <v>5</v>
      </c>
      <c r="D27" s="118"/>
    </row>
    <row r="28" spans="1:4" ht="15.75" customHeight="1">
      <c r="A28" s="108" t="s">
        <v>55</v>
      </c>
      <c r="B28" s="117" t="s">
        <v>37</v>
      </c>
      <c r="C28" s="116">
        <v>4</v>
      </c>
      <c r="D28" s="118"/>
    </row>
    <row r="29" spans="1:4" ht="15.75" customHeight="1">
      <c r="A29" s="108" t="s">
        <v>93</v>
      </c>
      <c r="B29" s="117" t="s">
        <v>119</v>
      </c>
      <c r="C29" s="116">
        <v>3</v>
      </c>
      <c r="D29" s="118"/>
    </row>
    <row r="30" spans="1:4" ht="15.75" customHeight="1">
      <c r="A30" s="108" t="s">
        <v>43</v>
      </c>
      <c r="B30" s="117" t="s">
        <v>104</v>
      </c>
      <c r="C30" s="116">
        <v>14.54</v>
      </c>
      <c r="D30" s="118"/>
    </row>
    <row r="31" spans="1:4" ht="15.75" customHeight="1">
      <c r="A31" s="108" t="s">
        <v>157</v>
      </c>
      <c r="B31" s="117" t="s">
        <v>86</v>
      </c>
      <c r="C31" s="116">
        <v>0.68</v>
      </c>
      <c r="D31" s="118"/>
    </row>
    <row r="32" spans="1:4" ht="15.75" customHeight="1">
      <c r="A32" s="108" t="s">
        <v>54</v>
      </c>
      <c r="B32" s="117" t="s">
        <v>77</v>
      </c>
      <c r="C32" s="116">
        <v>13.04</v>
      </c>
      <c r="D32" s="118"/>
    </row>
    <row r="33" spans="1:4" ht="15.75" customHeight="1">
      <c r="A33" s="108" t="s">
        <v>47</v>
      </c>
      <c r="B33" s="117" t="s">
        <v>4</v>
      </c>
      <c r="C33" s="116">
        <v>278.58</v>
      </c>
      <c r="D33" s="118"/>
    </row>
    <row r="34" spans="1:4" ht="15.75" customHeight="1">
      <c r="A34" s="108" t="s">
        <v>22</v>
      </c>
      <c r="B34" s="117" t="s">
        <v>49</v>
      </c>
      <c r="C34" s="116">
        <v>94.76</v>
      </c>
      <c r="D34" s="118"/>
    </row>
    <row r="35" spans="1:4" ht="15.75" customHeight="1">
      <c r="A35" s="108" t="s">
        <v>68</v>
      </c>
      <c r="B35" s="117" t="s">
        <v>11</v>
      </c>
      <c r="C35" s="116">
        <v>0.65</v>
      </c>
      <c r="D35" s="118"/>
    </row>
    <row r="36" spans="1:4" ht="15.75" customHeight="1">
      <c r="A36" s="108" t="s">
        <v>32</v>
      </c>
      <c r="B36" s="117" t="s">
        <v>127</v>
      </c>
      <c r="C36" s="116">
        <v>87.25</v>
      </c>
      <c r="D36" s="118"/>
    </row>
    <row r="37" spans="1:4" ht="15.75" customHeight="1">
      <c r="A37" s="108" t="s">
        <v>80</v>
      </c>
      <c r="B37" s="117" t="s">
        <v>70</v>
      </c>
      <c r="C37" s="116">
        <v>41.09</v>
      </c>
      <c r="D37" s="118"/>
    </row>
    <row r="38" spans="1:4" ht="15.75" customHeight="1">
      <c r="A38" s="108" t="s">
        <v>148</v>
      </c>
      <c r="B38" s="117" t="s">
        <v>56</v>
      </c>
      <c r="C38" s="116">
        <v>54.83</v>
      </c>
      <c r="D38" s="118"/>
    </row>
    <row r="39" spans="1:4" ht="15.75" customHeight="1">
      <c r="A39" s="108" t="s">
        <v>60</v>
      </c>
      <c r="B39" s="117" t="s">
        <v>27</v>
      </c>
      <c r="C39" s="116">
        <v>5</v>
      </c>
      <c r="D39" s="118"/>
    </row>
    <row r="40" spans="1:4" ht="15.75" customHeight="1">
      <c r="A40" s="108" t="s">
        <v>82</v>
      </c>
      <c r="B40" s="117" t="s">
        <v>121</v>
      </c>
      <c r="C40" s="116">
        <v>5</v>
      </c>
      <c r="D40" s="118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view="pageBreakPreview" zoomScale="60" workbookViewId="0" topLeftCell="A1">
      <selection activeCell="G6" sqref="G6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12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85</v>
      </c>
    </row>
    <row r="4" spans="1:11" ht="23.25" customHeight="1">
      <c r="A4" s="58" t="s">
        <v>62</v>
      </c>
      <c r="B4" s="59"/>
      <c r="C4" s="55" t="s">
        <v>116</v>
      </c>
      <c r="D4" s="55"/>
      <c r="E4" s="55"/>
      <c r="F4" s="54" t="s">
        <v>114</v>
      </c>
      <c r="G4" s="56"/>
      <c r="H4" s="12"/>
      <c r="I4" s="12" t="s">
        <v>109</v>
      </c>
      <c r="J4" s="12"/>
      <c r="K4" s="57"/>
    </row>
    <row r="5" spans="1:11" ht="19.5" customHeight="1">
      <c r="A5" s="50" t="s">
        <v>158</v>
      </c>
      <c r="B5" s="53" t="s">
        <v>50</v>
      </c>
      <c r="C5" s="51" t="s">
        <v>38</v>
      </c>
      <c r="D5" s="52" t="s">
        <v>14</v>
      </c>
      <c r="E5" s="51" t="s">
        <v>97</v>
      </c>
      <c r="F5" s="51" t="s">
        <v>38</v>
      </c>
      <c r="G5" s="52" t="s">
        <v>14</v>
      </c>
      <c r="H5" s="51" t="s">
        <v>97</v>
      </c>
      <c r="I5" s="51" t="s">
        <v>38</v>
      </c>
      <c r="J5" s="52" t="s">
        <v>14</v>
      </c>
      <c r="K5" s="60" t="s">
        <v>97</v>
      </c>
    </row>
    <row r="6" spans="1:13" ht="19.5" customHeight="1">
      <c r="A6" s="63" t="s">
        <v>112</v>
      </c>
      <c r="B6" s="49" t="s">
        <v>112</v>
      </c>
      <c r="C6" s="49" t="s">
        <v>112</v>
      </c>
      <c r="D6" s="49" t="s">
        <v>112</v>
      </c>
      <c r="E6" s="63" t="s">
        <v>112</v>
      </c>
      <c r="F6" s="49" t="s">
        <v>112</v>
      </c>
      <c r="G6" s="49" t="s">
        <v>112</v>
      </c>
      <c r="H6" s="49" t="s">
        <v>112</v>
      </c>
      <c r="I6" s="49" t="s">
        <v>112</v>
      </c>
      <c r="J6" s="49" t="s">
        <v>112</v>
      </c>
      <c r="K6" s="49" t="s">
        <v>112</v>
      </c>
      <c r="L6" s="10"/>
      <c r="M6" s="10"/>
    </row>
    <row r="7" spans="1:13" ht="15.75" customHeight="1">
      <c r="A7" s="111"/>
      <c r="B7" s="111"/>
      <c r="C7" s="102"/>
      <c r="D7" s="102"/>
      <c r="E7" s="102"/>
      <c r="F7" s="102"/>
      <c r="G7" s="102"/>
      <c r="H7" s="102"/>
      <c r="I7" s="113">
        <f>IF(C7&gt;0,(F7-C7)/C7,0)</f>
        <v>0</v>
      </c>
      <c r="J7" s="115">
        <f>IF(D7&gt;0,(G7-D7)/D7,0)</f>
        <v>0</v>
      </c>
      <c r="K7" s="114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105" t="s">
        <v>44</v>
      </c>
      <c r="B2" s="21"/>
      <c r="C2" s="2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128</v>
      </c>
      <c r="B4" s="7" t="s">
        <v>135</v>
      </c>
      <c r="C4" s="7" t="s">
        <v>94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100" t="s">
        <v>120</v>
      </c>
      <c r="B5" s="106">
        <v>55.5</v>
      </c>
      <c r="C5" s="10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8" t="s">
        <v>24</v>
      </c>
      <c r="B6" s="104">
        <v>0</v>
      </c>
      <c r="C6" s="10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8" t="s">
        <v>107</v>
      </c>
      <c r="B7" s="120">
        <v>3</v>
      </c>
      <c r="C7" s="10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8" t="s">
        <v>45</v>
      </c>
      <c r="B8" s="119">
        <v>52.5</v>
      </c>
      <c r="C8" s="10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8" t="s">
        <v>53</v>
      </c>
      <c r="B9" s="106">
        <v>52.5</v>
      </c>
      <c r="C9" s="10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8" t="s">
        <v>74</v>
      </c>
      <c r="B10" s="104">
        <v>0</v>
      </c>
      <c r="C10" s="10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2017-03-15T08:03:56Z</cp:lastPrinted>
  <dcterms:modified xsi:type="dcterms:W3CDTF">2017-03-15T08:04:01Z</dcterms:modified>
  <cp:category/>
  <cp:version/>
  <cp:contentType/>
  <cp:contentStatus/>
</cp:coreProperties>
</file>